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a328befe2067dd/Documents/Sabden Parish Council/Sabden Parish Council/Sabden pc meetings/Sabden pc meetings/Sabden pc meetings/Sabden Parish Council/Sabden Parish Council/Sabden pc Accounts/SPC Accounts 2022-23/"/>
    </mc:Choice>
  </mc:AlternateContent>
  <xr:revisionPtr revIDLastSave="0" documentId="8_{61B562E6-7041-4C69-A159-A02A438CC4C0}" xr6:coauthVersionLast="47" xr6:coauthVersionMax="47" xr10:uidLastSave="{00000000-0000-0000-0000-000000000000}"/>
  <bookViews>
    <workbookView xWindow="-110" yWindow="-110" windowWidth="19420" windowHeight="10420" activeTab="3" xr2:uid="{CE0CCD1A-A865-452E-92EE-26796B851E97}"/>
  </bookViews>
  <sheets>
    <sheet name="SPC" sheetId="1" r:id="rId1"/>
    <sheet name="SPC1" sheetId="3" r:id="rId2"/>
    <sheet name="Lengthsman" sheetId="4" r:id="rId3"/>
    <sheet name="Bank Re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29" i="5" s="1"/>
  <c r="I12" i="5"/>
  <c r="I8" i="5"/>
  <c r="I18" i="4"/>
  <c r="I20" i="4" s="1"/>
  <c r="F23" i="4" s="1"/>
  <c r="F24" i="4" s="1"/>
  <c r="H10" i="4"/>
  <c r="G43" i="3"/>
  <c r="E16" i="3"/>
  <c r="H45" i="3" s="1"/>
  <c r="H47" i="3" s="1"/>
  <c r="E14" i="3"/>
  <c r="J25" i="5" l="1"/>
  <c r="E12" i="1"/>
  <c r="G39" i="1"/>
  <c r="H41" i="1"/>
  <c r="H43" i="1" s="1"/>
</calcChain>
</file>

<file path=xl/sharedStrings.xml><?xml version="1.0" encoding="utf-8"?>
<sst xmlns="http://schemas.openxmlformats.org/spreadsheetml/2006/main" count="129" uniqueCount="79">
  <si>
    <t xml:space="preserve"> K Buckley</t>
  </si>
  <si>
    <t>Chairman</t>
  </si>
  <si>
    <t>A M Whitwell</t>
  </si>
  <si>
    <t>RFO</t>
  </si>
  <si>
    <t>The above statement represents fairly the financial position of the council as at 31 Mar 2023</t>
  </si>
  <si>
    <t>C/fwd</t>
  </si>
  <si>
    <t>B/wd</t>
  </si>
  <si>
    <t>Surplus</t>
  </si>
  <si>
    <t>VAT</t>
  </si>
  <si>
    <t>Jubilee Grant</t>
  </si>
  <si>
    <t>Heritage Trail</t>
  </si>
  <si>
    <t>Accounts package</t>
  </si>
  <si>
    <t>Playground Equipment- S106 Funds</t>
  </si>
  <si>
    <t>St Nicholas Garveyard</t>
  </si>
  <si>
    <t>Rents</t>
  </si>
  <si>
    <t>Payroll Services</t>
  </si>
  <si>
    <t>Entry Fees</t>
  </si>
  <si>
    <t>Lengthsman Contribution</t>
  </si>
  <si>
    <t>General Maintenance</t>
  </si>
  <si>
    <t>Room rent</t>
  </si>
  <si>
    <t>Playground Maintenance</t>
  </si>
  <si>
    <t>Playground Inspection</t>
  </si>
  <si>
    <t>Web Hosting/support</t>
  </si>
  <si>
    <t>Poppy Wreath</t>
  </si>
  <si>
    <t>SPID</t>
  </si>
  <si>
    <t>Subscriptions</t>
  </si>
  <si>
    <t>Plants</t>
  </si>
  <si>
    <t>Grass Mowing</t>
  </si>
  <si>
    <t>Audit</t>
  </si>
  <si>
    <t>Insurance</t>
  </si>
  <si>
    <t>Clerks expenses</t>
  </si>
  <si>
    <t>Clerks salary</t>
  </si>
  <si>
    <t>Total</t>
  </si>
  <si>
    <t>VAT Refund</t>
  </si>
  <si>
    <t xml:space="preserve">Bus Shelter </t>
  </si>
  <si>
    <t>Concurrent Functions</t>
  </si>
  <si>
    <t>Precept</t>
  </si>
  <si>
    <t>PAYMENTS</t>
  </si>
  <si>
    <t>RECEIPTS</t>
  </si>
  <si>
    <t>STAEMENT OF ACCOUNTS 2022/23</t>
  </si>
  <si>
    <t>SABDEN PARISH COUNCIL</t>
  </si>
  <si>
    <t>STATEMENT OF ACCOUNTS 2022/23</t>
  </si>
  <si>
    <t>sub</t>
  </si>
  <si>
    <t>Lengthsman</t>
  </si>
  <si>
    <t>Sabden Parish council</t>
  </si>
  <si>
    <t>Lengthsman accounts 2022/23</t>
  </si>
  <si>
    <t>Lengthsman contributions</t>
  </si>
  <si>
    <t>Contributions for materials</t>
  </si>
  <si>
    <t>Refund</t>
  </si>
  <si>
    <t>PROW</t>
  </si>
  <si>
    <t>Materials</t>
  </si>
  <si>
    <t>Administration</t>
  </si>
  <si>
    <t>Blacko grass</t>
  </si>
  <si>
    <t>Hire of Plant</t>
  </si>
  <si>
    <t>TOTAL</t>
  </si>
  <si>
    <t>Deficit for Year</t>
  </si>
  <si>
    <t>B/fwd</t>
  </si>
  <si>
    <t>deficit</t>
  </si>
  <si>
    <t>c/fwd</t>
  </si>
  <si>
    <t>Bank reconciliation</t>
  </si>
  <si>
    <t>Receipts</t>
  </si>
  <si>
    <t>Bank Reconciliation at 31/03/2023</t>
  </si>
  <si>
    <t>Balance B/fwd</t>
  </si>
  <si>
    <t>ADD</t>
  </si>
  <si>
    <t>Receipts 01/04/2022 - 31/03/2023</t>
  </si>
  <si>
    <t>Sub Total</t>
  </si>
  <si>
    <t>SUBTRACT</t>
  </si>
  <si>
    <t>Payments 01/04/2022 - 31/03/2023</t>
  </si>
  <si>
    <t>TOTAL 31/03/2023</t>
  </si>
  <si>
    <t>(per Cash Book)</t>
  </si>
  <si>
    <t>Bank Statements Balances</t>
  </si>
  <si>
    <t>Sabden Parish Council Business Saver</t>
  </si>
  <si>
    <t>Sabden Parish Council NO2 Account</t>
  </si>
  <si>
    <t>Sabden Parish Council</t>
  </si>
  <si>
    <t>Less unpresented payments</t>
  </si>
  <si>
    <t>Plus unpresented receipts</t>
  </si>
  <si>
    <t>Adjusted Bank Balance</t>
  </si>
  <si>
    <t>Chaiman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</si>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</sst>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right" vertical="top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left" vertical="top" wrapText="1" readingOrder="1"/>
    </xf>
    <xf numFmtId="2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2" fontId="0" fillId="0" borderId="0" xfId="0" applyNumberForma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 readingOrder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center"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5472-EAF9-4F3A-A444-234DFC06812C}">
  <sheetPr>
    <pageSetUpPr fitToPage="1"/>
  </sheetPr>
  <dimension ref="A1:L56"/>
  <sheetViews>
    <sheetView topLeftCell="A15" workbookViewId="0">
      <selection activeCell="S24" sqref="S24"/>
    </sheetView>
  </sheetViews>
  <sheetFormatPr defaultRowHeight="14.5" x14ac:dyDescent="0.35"/>
  <cols>
    <col min="5" max="5" width="10" customWidth="1"/>
    <col min="7" max="7" width="12.08984375" customWidth="1"/>
  </cols>
  <sheetData>
    <row r="1" spans="1:12" ht="15.5" x14ac:dyDescent="0.35">
      <c r="A1" s="16" t="s">
        <v>40</v>
      </c>
      <c r="B1" s="16"/>
      <c r="C1" s="16"/>
      <c r="D1" s="16"/>
      <c r="E1" s="16"/>
      <c r="F1" s="16"/>
      <c r="G1" s="16"/>
      <c r="H1" s="1"/>
      <c r="I1" s="1"/>
      <c r="J1" s="1"/>
      <c r="K1" s="19"/>
      <c r="L1" s="19"/>
    </row>
    <row r="2" spans="1:12" ht="15.5" customHeight="1" x14ac:dyDescent="0.35">
      <c r="A2" s="16" t="s">
        <v>39</v>
      </c>
      <c r="B2" s="16"/>
      <c r="C2" s="16"/>
      <c r="D2" s="16"/>
      <c r="E2" s="18"/>
      <c r="F2" s="16"/>
      <c r="G2" s="18"/>
      <c r="I2" s="18"/>
      <c r="J2" s="1"/>
      <c r="K2" s="17"/>
      <c r="L2" s="17"/>
    </row>
    <row r="3" spans="1:12" x14ac:dyDescent="0.35">
      <c r="A3" s="16"/>
      <c r="B3" s="16"/>
      <c r="C3" s="16"/>
      <c r="D3" s="16"/>
      <c r="E3" s="16" t="s">
        <v>38</v>
      </c>
      <c r="F3" s="16"/>
      <c r="G3" s="16" t="s">
        <v>37</v>
      </c>
      <c r="H3" s="1"/>
      <c r="I3" s="1"/>
      <c r="J3" s="1"/>
      <c r="K3" s="1"/>
      <c r="L3" s="1"/>
    </row>
    <row r="4" spans="1:12" x14ac:dyDescent="0.35">
      <c r="A4" s="6"/>
      <c r="B4" s="6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x14ac:dyDescent="0.35">
      <c r="A5" s="1" t="s">
        <v>36</v>
      </c>
      <c r="B5" s="1"/>
      <c r="C5" s="1"/>
      <c r="D5" s="5"/>
      <c r="E5" s="5">
        <v>15880</v>
      </c>
      <c r="F5" s="5"/>
      <c r="G5" s="5"/>
      <c r="H5" s="5"/>
      <c r="I5" s="5"/>
      <c r="J5" s="1"/>
      <c r="K5" s="1"/>
      <c r="L5" s="1"/>
    </row>
    <row r="6" spans="1:12" x14ac:dyDescent="0.35">
      <c r="A6" s="15" t="s">
        <v>35</v>
      </c>
      <c r="B6" s="15"/>
      <c r="C6" s="15"/>
      <c r="D6" s="13"/>
      <c r="E6" s="13">
        <v>2095</v>
      </c>
      <c r="F6" s="5"/>
      <c r="G6" s="5"/>
      <c r="H6" s="5"/>
      <c r="I6" s="5"/>
      <c r="J6" s="1"/>
      <c r="K6" s="1"/>
      <c r="L6" s="1"/>
    </row>
    <row r="7" spans="1:12" x14ac:dyDescent="0.35">
      <c r="A7" s="1" t="s">
        <v>14</v>
      </c>
      <c r="B7" s="1"/>
      <c r="C7" s="1"/>
      <c r="D7" s="5"/>
      <c r="E7" s="5">
        <v>10</v>
      </c>
      <c r="F7" s="5"/>
      <c r="G7" s="5"/>
      <c r="H7" s="5"/>
      <c r="I7" s="5"/>
      <c r="J7" s="1"/>
      <c r="K7" s="1"/>
      <c r="L7" s="1"/>
    </row>
    <row r="8" spans="1:12" x14ac:dyDescent="0.35">
      <c r="A8" s="6" t="s">
        <v>34</v>
      </c>
      <c r="B8" s="6"/>
      <c r="C8" s="6"/>
      <c r="D8" s="5"/>
      <c r="E8" s="5">
        <v>5600</v>
      </c>
      <c r="F8" s="5"/>
      <c r="G8" s="5"/>
      <c r="H8" s="5"/>
      <c r="I8" s="5"/>
      <c r="J8" s="1"/>
      <c r="K8" s="1"/>
      <c r="L8" s="1"/>
    </row>
    <row r="9" spans="1:12" x14ac:dyDescent="0.35">
      <c r="A9" s="15" t="s">
        <v>10</v>
      </c>
      <c r="B9" s="15"/>
      <c r="C9" s="15"/>
      <c r="D9" s="5"/>
      <c r="E9" s="5">
        <v>4483.74</v>
      </c>
      <c r="F9" s="5"/>
      <c r="G9" s="5"/>
      <c r="H9" s="5"/>
      <c r="I9" s="5"/>
      <c r="J9" s="1"/>
      <c r="K9" s="1"/>
      <c r="L9" s="1"/>
    </row>
    <row r="10" spans="1:12" x14ac:dyDescent="0.35">
      <c r="A10" s="15" t="s">
        <v>26</v>
      </c>
      <c r="B10" s="15"/>
      <c r="C10" s="15"/>
      <c r="D10" s="5"/>
      <c r="E10" s="5">
        <v>34</v>
      </c>
      <c r="F10" s="5"/>
      <c r="G10" s="5"/>
      <c r="H10" s="5"/>
      <c r="I10" s="5"/>
      <c r="J10" s="1"/>
      <c r="K10" s="1"/>
      <c r="L10" s="1"/>
    </row>
    <row r="11" spans="1:12" x14ac:dyDescent="0.35">
      <c r="A11" s="1" t="s">
        <v>33</v>
      </c>
      <c r="B11" s="1"/>
      <c r="C11" s="1"/>
      <c r="D11" s="5"/>
      <c r="E11" s="13">
        <v>4349.41</v>
      </c>
      <c r="F11" s="13"/>
      <c r="G11" s="5"/>
      <c r="H11" s="5"/>
      <c r="I11" s="5"/>
      <c r="J11" s="1"/>
      <c r="K11" s="1"/>
      <c r="L11" s="1"/>
    </row>
    <row r="12" spans="1:12" x14ac:dyDescent="0.35">
      <c r="A12" s="1" t="s">
        <v>32</v>
      </c>
      <c r="B12" s="1"/>
      <c r="C12" s="1"/>
      <c r="D12" s="5"/>
      <c r="E12" s="11">
        <f>SUM(E5:E11)</f>
        <v>32452.149999999998</v>
      </c>
      <c r="F12" s="13"/>
      <c r="G12" s="5"/>
      <c r="H12" s="5"/>
      <c r="I12" s="5"/>
      <c r="J12" s="1"/>
      <c r="K12" s="1"/>
      <c r="L12" s="1"/>
    </row>
    <row r="13" spans="1:12" x14ac:dyDescent="0.35">
      <c r="A13" s="1"/>
      <c r="B13" s="1"/>
      <c r="C13" s="1"/>
      <c r="D13" s="5"/>
      <c r="E13" s="13"/>
      <c r="F13" s="13"/>
      <c r="G13" s="5"/>
      <c r="H13" s="5"/>
      <c r="I13" s="5"/>
      <c r="J13" s="1"/>
      <c r="K13" s="1"/>
      <c r="L13" s="1"/>
    </row>
    <row r="14" spans="1:12" x14ac:dyDescent="0.35">
      <c r="A14" s="15" t="s">
        <v>31</v>
      </c>
      <c r="B14" s="15"/>
      <c r="C14" s="15"/>
      <c r="D14" s="5"/>
      <c r="E14" s="5"/>
      <c r="F14" s="14"/>
      <c r="G14" s="13">
        <v>4874.88</v>
      </c>
      <c r="H14" s="5"/>
      <c r="I14" s="5"/>
      <c r="J14" s="1"/>
      <c r="K14" s="1"/>
      <c r="L14" s="1"/>
    </row>
    <row r="15" spans="1:12" x14ac:dyDescent="0.35">
      <c r="A15" s="15" t="s">
        <v>30</v>
      </c>
      <c r="B15" s="15"/>
      <c r="C15" s="15"/>
      <c r="D15" s="5"/>
      <c r="E15" s="5"/>
      <c r="F15" s="14"/>
      <c r="G15" s="13">
        <v>480</v>
      </c>
      <c r="H15" s="5"/>
      <c r="I15" s="5"/>
      <c r="J15" s="1"/>
      <c r="K15" s="1"/>
      <c r="L15" s="1"/>
    </row>
    <row r="16" spans="1:12" x14ac:dyDescent="0.35">
      <c r="A16" s="15" t="s">
        <v>29</v>
      </c>
      <c r="B16" s="15"/>
      <c r="C16" s="15"/>
      <c r="D16" s="5"/>
      <c r="E16" s="5"/>
      <c r="F16" s="14"/>
      <c r="G16" s="13">
        <v>789.75</v>
      </c>
      <c r="H16" s="5"/>
      <c r="I16" s="5"/>
      <c r="J16" s="1"/>
      <c r="K16" s="1"/>
      <c r="L16" s="1"/>
    </row>
    <row r="17" spans="1:12" x14ac:dyDescent="0.35">
      <c r="A17" s="15" t="s">
        <v>28</v>
      </c>
      <c r="B17" s="15"/>
      <c r="C17" s="15"/>
      <c r="D17" s="5"/>
      <c r="E17" s="5"/>
      <c r="F17" s="14"/>
      <c r="G17" s="13">
        <v>350</v>
      </c>
      <c r="H17" s="5"/>
      <c r="I17" s="5"/>
      <c r="J17" s="1"/>
      <c r="K17" s="1"/>
      <c r="L17" s="1"/>
    </row>
    <row r="18" spans="1:12" x14ac:dyDescent="0.35">
      <c r="A18" s="15" t="s">
        <v>27</v>
      </c>
      <c r="B18" s="15"/>
      <c r="C18" s="15"/>
      <c r="D18" s="5"/>
      <c r="E18" s="5"/>
      <c r="F18" s="14"/>
      <c r="G18" s="13">
        <v>1867.55</v>
      </c>
      <c r="H18" s="5"/>
      <c r="I18" s="5"/>
      <c r="J18" s="1"/>
      <c r="K18" s="1"/>
      <c r="L18" s="1"/>
    </row>
    <row r="19" spans="1:12" x14ac:dyDescent="0.35">
      <c r="A19" s="15" t="s">
        <v>26</v>
      </c>
      <c r="B19" s="15"/>
      <c r="C19" s="15"/>
      <c r="D19" s="14"/>
      <c r="E19" s="14"/>
      <c r="F19" s="14"/>
      <c r="G19" s="13">
        <v>1345.32</v>
      </c>
      <c r="H19" s="5"/>
      <c r="I19" s="5"/>
      <c r="J19" s="1"/>
      <c r="K19" s="1"/>
      <c r="L19" s="1"/>
    </row>
    <row r="20" spans="1:12" x14ac:dyDescent="0.35">
      <c r="A20" s="15" t="s">
        <v>25</v>
      </c>
      <c r="B20" s="15"/>
      <c r="C20" s="15"/>
      <c r="D20" s="5"/>
      <c r="E20" s="5"/>
      <c r="F20" s="14"/>
      <c r="G20" s="13">
        <v>527.28</v>
      </c>
      <c r="H20" s="5"/>
      <c r="I20" s="5"/>
      <c r="J20" s="1"/>
      <c r="K20" s="1"/>
      <c r="L20" s="1"/>
    </row>
    <row r="21" spans="1:12" x14ac:dyDescent="0.35">
      <c r="A21" s="15" t="s">
        <v>24</v>
      </c>
      <c r="B21" s="15"/>
      <c r="C21" s="15"/>
      <c r="D21" s="5"/>
      <c r="E21" s="5"/>
      <c r="F21" s="14"/>
      <c r="G21" s="5">
        <v>384</v>
      </c>
      <c r="H21" s="5"/>
      <c r="I21" s="5"/>
      <c r="J21" s="1"/>
      <c r="K21" s="1"/>
      <c r="L21" s="1"/>
    </row>
    <row r="22" spans="1:12" x14ac:dyDescent="0.35">
      <c r="A22" s="15" t="s">
        <v>23</v>
      </c>
      <c r="B22" s="15"/>
      <c r="C22" s="15"/>
      <c r="D22" s="5"/>
      <c r="E22" s="5"/>
      <c r="F22" s="14"/>
      <c r="G22" s="13">
        <v>20</v>
      </c>
      <c r="H22" s="5"/>
      <c r="I22" s="5"/>
      <c r="J22" s="1"/>
      <c r="K22" s="1"/>
      <c r="L22" s="1"/>
    </row>
    <row r="23" spans="1:12" x14ac:dyDescent="0.35">
      <c r="A23" s="15" t="s">
        <v>22</v>
      </c>
      <c r="B23" s="15"/>
      <c r="C23" s="15"/>
      <c r="D23" s="5"/>
      <c r="E23" s="5"/>
      <c r="F23" s="14"/>
      <c r="G23" s="13">
        <v>336</v>
      </c>
      <c r="H23" s="5"/>
      <c r="I23" s="5"/>
      <c r="J23" s="1"/>
      <c r="K23" s="1"/>
      <c r="L23" s="1"/>
    </row>
    <row r="24" spans="1:12" x14ac:dyDescent="0.35">
      <c r="A24" s="15" t="s">
        <v>21</v>
      </c>
      <c r="B24" s="15"/>
      <c r="C24" s="15"/>
      <c r="D24" s="5"/>
      <c r="E24" s="5"/>
      <c r="F24" s="14"/>
      <c r="G24" s="13">
        <v>149</v>
      </c>
      <c r="H24" s="5"/>
      <c r="I24" s="5"/>
      <c r="J24" s="1"/>
      <c r="K24" s="1"/>
      <c r="L24" s="1"/>
    </row>
    <row r="25" spans="1:12" x14ac:dyDescent="0.35">
      <c r="A25" s="15" t="s">
        <v>20</v>
      </c>
      <c r="B25" s="15"/>
      <c r="C25" s="15"/>
      <c r="D25" s="5"/>
      <c r="E25" s="5"/>
      <c r="F25" s="14"/>
      <c r="G25" s="13">
        <v>136.5</v>
      </c>
      <c r="H25" s="5"/>
      <c r="I25" s="5"/>
      <c r="J25" s="1"/>
      <c r="K25" s="1"/>
      <c r="L25" s="1"/>
    </row>
    <row r="26" spans="1:12" x14ac:dyDescent="0.35">
      <c r="A26" s="15" t="s">
        <v>19</v>
      </c>
      <c r="B26" s="15"/>
      <c r="C26" s="15"/>
      <c r="D26" s="5"/>
      <c r="E26" s="5"/>
      <c r="F26" s="14"/>
      <c r="G26" s="13">
        <v>345</v>
      </c>
      <c r="H26" s="5"/>
      <c r="I26" s="5"/>
      <c r="J26" s="1"/>
      <c r="K26" s="1"/>
      <c r="L26" s="1"/>
    </row>
    <row r="27" spans="1:12" x14ac:dyDescent="0.35">
      <c r="A27" s="15" t="s">
        <v>18</v>
      </c>
      <c r="B27" s="15"/>
      <c r="C27" s="15"/>
      <c r="D27" s="5"/>
      <c r="E27" s="5"/>
      <c r="F27" s="14"/>
      <c r="G27" s="13">
        <v>2389.02</v>
      </c>
      <c r="H27" s="5"/>
      <c r="I27" s="5"/>
      <c r="J27" s="1"/>
      <c r="K27" s="1"/>
      <c r="L27" s="1"/>
    </row>
    <row r="28" spans="1:12" x14ac:dyDescent="0.35">
      <c r="A28" s="15" t="s">
        <v>17</v>
      </c>
      <c r="B28" s="15"/>
      <c r="C28" s="15"/>
      <c r="D28" s="13"/>
      <c r="E28" s="13"/>
      <c r="F28" s="14"/>
      <c r="G28" s="13">
        <v>4217</v>
      </c>
      <c r="H28" s="5"/>
      <c r="I28" s="5"/>
      <c r="J28" s="1"/>
      <c r="K28" s="1"/>
      <c r="L28" s="1"/>
    </row>
    <row r="29" spans="1:12" x14ac:dyDescent="0.35">
      <c r="A29" s="15" t="s">
        <v>16</v>
      </c>
      <c r="B29" s="15"/>
      <c r="C29" s="15"/>
      <c r="D29" s="5"/>
      <c r="E29" s="5"/>
      <c r="F29" s="14"/>
      <c r="G29" s="13">
        <v>25</v>
      </c>
      <c r="H29" s="5"/>
      <c r="I29" s="5"/>
      <c r="J29" s="1"/>
      <c r="K29" s="1"/>
      <c r="L29" s="1"/>
    </row>
    <row r="30" spans="1:12" x14ac:dyDescent="0.35">
      <c r="A30" s="15" t="s">
        <v>15</v>
      </c>
      <c r="B30" s="15"/>
      <c r="C30" s="15"/>
      <c r="D30" s="5"/>
      <c r="E30" s="5"/>
      <c r="F30" s="14"/>
      <c r="G30" s="13">
        <v>308.7</v>
      </c>
      <c r="H30" s="5"/>
      <c r="I30" s="5"/>
      <c r="J30" s="1"/>
      <c r="K30" s="1"/>
      <c r="L30" s="1"/>
    </row>
    <row r="31" spans="1:12" x14ac:dyDescent="0.35">
      <c r="A31" s="15" t="s">
        <v>14</v>
      </c>
      <c r="B31" s="15"/>
      <c r="C31" s="15"/>
      <c r="D31" s="5"/>
      <c r="E31" s="5"/>
      <c r="F31" s="14"/>
      <c r="G31" s="13">
        <v>1176.99</v>
      </c>
      <c r="H31" s="5"/>
      <c r="I31" s="5"/>
      <c r="J31" s="5"/>
      <c r="K31" s="1"/>
      <c r="L31" s="1"/>
    </row>
    <row r="32" spans="1:12" x14ac:dyDescent="0.35">
      <c r="A32" s="15" t="s">
        <v>13</v>
      </c>
      <c r="B32" s="15"/>
      <c r="C32" s="15"/>
      <c r="D32" s="5"/>
      <c r="E32" s="5"/>
      <c r="F32" s="14"/>
      <c r="G32" s="13">
        <v>400</v>
      </c>
      <c r="H32" s="5"/>
      <c r="I32" s="5"/>
      <c r="J32" s="1"/>
      <c r="K32" s="1"/>
      <c r="L32" s="1"/>
    </row>
    <row r="33" spans="1:12" x14ac:dyDescent="0.35">
      <c r="A33" s="15" t="s">
        <v>12</v>
      </c>
      <c r="B33" s="15"/>
      <c r="C33" s="15"/>
      <c r="D33" s="5"/>
      <c r="E33" s="5"/>
      <c r="F33" s="14"/>
      <c r="G33" s="13">
        <v>1106.8499999999999</v>
      </c>
      <c r="H33" s="5"/>
      <c r="I33" s="5"/>
      <c r="J33" s="1"/>
      <c r="K33" s="1"/>
      <c r="L33" s="1"/>
    </row>
    <row r="34" spans="1:12" x14ac:dyDescent="0.35">
      <c r="A34" s="15" t="s">
        <v>11</v>
      </c>
      <c r="B34" s="15"/>
      <c r="C34" s="15"/>
      <c r="D34" s="5"/>
      <c r="E34" s="5"/>
      <c r="F34" s="14"/>
      <c r="G34" s="13">
        <v>288</v>
      </c>
      <c r="H34" s="5"/>
      <c r="I34" s="5"/>
      <c r="J34" s="1"/>
      <c r="K34" s="1"/>
      <c r="L34" s="1"/>
    </row>
    <row r="35" spans="1:12" x14ac:dyDescent="0.35">
      <c r="A35" s="15" t="s">
        <v>10</v>
      </c>
      <c r="B35" s="15"/>
      <c r="C35" s="15"/>
      <c r="D35" s="7"/>
      <c r="E35" s="7"/>
      <c r="F35" s="14"/>
      <c r="G35" s="13">
        <v>4490.41</v>
      </c>
      <c r="H35" s="5"/>
      <c r="I35" s="5"/>
      <c r="J35" s="1"/>
      <c r="K35" s="1"/>
      <c r="L35" s="1"/>
    </row>
    <row r="36" spans="1:12" x14ac:dyDescent="0.35">
      <c r="A36" s="15" t="s">
        <v>9</v>
      </c>
      <c r="B36" s="15"/>
      <c r="C36" s="15"/>
      <c r="D36" s="5"/>
      <c r="E36" s="5"/>
      <c r="F36" s="14"/>
      <c r="G36" s="13">
        <v>500</v>
      </c>
      <c r="H36" s="5"/>
      <c r="I36" s="5"/>
      <c r="J36" s="1"/>
      <c r="K36" s="1"/>
      <c r="L36" s="1"/>
    </row>
    <row r="37" spans="1:12" x14ac:dyDescent="0.35">
      <c r="A37" s="15" t="s">
        <v>8</v>
      </c>
      <c r="B37" s="15"/>
      <c r="C37" s="15"/>
      <c r="D37" s="5"/>
      <c r="E37" s="5"/>
      <c r="F37" s="14"/>
      <c r="G37" s="13">
        <v>3221.37</v>
      </c>
      <c r="H37" s="5"/>
      <c r="I37" s="5"/>
      <c r="J37" s="1"/>
      <c r="K37" s="1"/>
      <c r="L37" s="1"/>
    </row>
    <row r="38" spans="1:12" x14ac:dyDescent="0.35">
      <c r="A38" s="15"/>
      <c r="B38" s="15"/>
      <c r="C38" s="15"/>
      <c r="D38" s="5"/>
      <c r="E38" s="5"/>
      <c r="F38" s="14"/>
      <c r="G38" s="13"/>
      <c r="H38" s="5"/>
      <c r="I38" s="5"/>
      <c r="J38" s="1"/>
      <c r="K38" s="1"/>
      <c r="L38" s="1"/>
    </row>
    <row r="39" spans="1:12" x14ac:dyDescent="0.35">
      <c r="A39" s="1"/>
      <c r="B39" s="1"/>
      <c r="C39" s="1"/>
      <c r="D39" s="12"/>
      <c r="E39" s="12"/>
      <c r="F39" s="5"/>
      <c r="G39" s="11">
        <f>SUM(G14:G38)</f>
        <v>29728.620000000003</v>
      </c>
      <c r="H39" s="11"/>
      <c r="I39" s="5"/>
      <c r="J39" s="5"/>
      <c r="K39" s="1"/>
      <c r="L39" s="1"/>
    </row>
    <row r="40" spans="1:12" x14ac:dyDescent="0.35">
      <c r="A40" s="1"/>
      <c r="B40" s="1"/>
      <c r="C40" s="1"/>
      <c r="D40" s="5"/>
      <c r="E40" s="5"/>
      <c r="F40" s="5"/>
      <c r="G40" s="5"/>
      <c r="H40" s="5"/>
      <c r="I40" s="5"/>
      <c r="J40" s="1"/>
      <c r="K40" s="1"/>
      <c r="L40" s="1"/>
    </row>
    <row r="41" spans="1:12" x14ac:dyDescent="0.35">
      <c r="D41" s="10" t="s">
        <v>7</v>
      </c>
      <c r="E41" s="10"/>
      <c r="F41" s="10"/>
      <c r="G41" s="10"/>
      <c r="H41" s="9">
        <f>E12-G39</f>
        <v>2723.5299999999952</v>
      </c>
      <c r="I41" s="5"/>
      <c r="J41" s="1"/>
      <c r="K41" s="1"/>
      <c r="L41" s="1"/>
    </row>
    <row r="42" spans="1:12" x14ac:dyDescent="0.35">
      <c r="D42" s="5" t="s">
        <v>6</v>
      </c>
      <c r="E42" s="5"/>
      <c r="F42" s="5"/>
      <c r="G42" s="5"/>
      <c r="H42" s="8">
        <v>931</v>
      </c>
      <c r="I42" s="5"/>
      <c r="J42" s="1"/>
      <c r="K42" s="1"/>
      <c r="L42" s="1"/>
    </row>
    <row r="43" spans="1:12" x14ac:dyDescent="0.35">
      <c r="D43" s="5" t="s">
        <v>5</v>
      </c>
      <c r="E43" s="5"/>
      <c r="F43" s="5"/>
      <c r="G43" s="5"/>
      <c r="H43" s="8">
        <f>SUM(H41:H42)</f>
        <v>3654.5299999999952</v>
      </c>
      <c r="I43" s="5"/>
      <c r="J43" s="1"/>
      <c r="K43" s="1"/>
      <c r="L43" s="1"/>
    </row>
    <row r="44" spans="1:12" x14ac:dyDescent="0.35">
      <c r="A44" s="6"/>
      <c r="B44" s="6"/>
      <c r="C44" s="6"/>
      <c r="D44" s="5"/>
      <c r="E44" s="5"/>
      <c r="F44" s="5"/>
      <c r="G44" s="5"/>
      <c r="H44" s="7"/>
      <c r="I44" s="7"/>
      <c r="J44" s="1"/>
      <c r="K44" s="1"/>
      <c r="L44" s="1"/>
    </row>
    <row r="45" spans="1:12" x14ac:dyDescent="0.35">
      <c r="A45" s="1"/>
      <c r="B45" s="1"/>
      <c r="C45" s="1"/>
      <c r="D45" s="5"/>
      <c r="E45" s="5"/>
      <c r="F45" s="5"/>
      <c r="G45" s="5"/>
      <c r="H45" s="5"/>
      <c r="I45" s="5"/>
      <c r="J45" s="1"/>
      <c r="K45" s="1"/>
      <c r="L45" s="1"/>
    </row>
    <row r="46" spans="1:12" x14ac:dyDescent="0.35">
      <c r="A46" s="6"/>
      <c r="B46" s="6"/>
      <c r="C46" s="6"/>
      <c r="D46" s="5"/>
      <c r="E46" s="5"/>
      <c r="F46" s="5"/>
      <c r="G46" s="5"/>
      <c r="H46" s="5"/>
      <c r="I46" s="5"/>
      <c r="J46" s="1"/>
      <c r="K46" s="1"/>
      <c r="L46" s="1"/>
    </row>
    <row r="47" spans="1:12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5">
      <c r="A48" s="4"/>
      <c r="B48" s="4"/>
      <c r="C48" s="4"/>
      <c r="D48" s="3"/>
      <c r="E48" s="3"/>
      <c r="F48" s="1"/>
      <c r="G48" s="3"/>
      <c r="H48" s="3"/>
      <c r="I48" s="1"/>
      <c r="J48" s="1"/>
      <c r="K48" s="1"/>
      <c r="L48" s="1"/>
    </row>
    <row r="49" spans="1:12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2" t="s">
        <v>4</v>
      </c>
      <c r="B50" s="2"/>
      <c r="C50" s="2"/>
      <c r="D50" s="2"/>
      <c r="E50" s="2"/>
      <c r="F50" s="2"/>
      <c r="G50" s="2"/>
      <c r="H50" s="2"/>
      <c r="I50" s="2"/>
      <c r="J50" s="2"/>
      <c r="K50" s="1"/>
      <c r="L50" s="1"/>
    </row>
    <row r="51" spans="1:1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K52" s="1"/>
      <c r="L52" s="1"/>
    </row>
    <row r="53" spans="1:12" x14ac:dyDescent="0.35">
      <c r="A53" t="s">
        <v>3</v>
      </c>
      <c r="B53" t="s">
        <v>2</v>
      </c>
      <c r="K53" s="1"/>
      <c r="L53" s="1"/>
    </row>
    <row r="54" spans="1:12" x14ac:dyDescent="0.35">
      <c r="K54" s="1"/>
      <c r="L54" s="1"/>
    </row>
    <row r="55" spans="1:12" x14ac:dyDescent="0.35">
      <c r="K55" s="1"/>
      <c r="L55" s="1"/>
    </row>
    <row r="56" spans="1:12" x14ac:dyDescent="0.35">
      <c r="A56" t="s">
        <v>1</v>
      </c>
      <c r="B56" t="s">
        <v>0</v>
      </c>
      <c r="K56" s="1"/>
      <c r="L56" s="1"/>
    </row>
  </sheetData>
  <mergeCells count="11">
    <mergeCell ref="G48:H48"/>
    <mergeCell ref="A50:J50"/>
    <mergeCell ref="D39:E39"/>
    <mergeCell ref="A44:C44"/>
    <mergeCell ref="H44:I44"/>
    <mergeCell ref="A4:C4"/>
    <mergeCell ref="D35:E35"/>
    <mergeCell ref="A46:C46"/>
    <mergeCell ref="A48:C48"/>
    <mergeCell ref="D48:E48"/>
    <mergeCell ref="A8:C8"/>
  </mergeCells>
  <pageMargins left="0.7" right="0.7" top="0.75" bottom="0.75" header="0.3" footer="0.3"/>
  <pageSetup scale="8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6458-3652-4E1F-9372-6DCD05E69658}">
  <sheetPr>
    <pageSetUpPr fitToPage="1"/>
  </sheetPr>
  <dimension ref="A1:J54"/>
  <sheetViews>
    <sheetView topLeftCell="A34" workbookViewId="0">
      <selection activeCell="D45" sqref="D45"/>
    </sheetView>
  </sheetViews>
  <sheetFormatPr defaultRowHeight="14.5" x14ac:dyDescent="0.35"/>
  <cols>
    <col min="5" max="5" width="11.81640625" customWidth="1"/>
    <col min="7" max="7" width="11.453125" customWidth="1"/>
  </cols>
  <sheetData>
    <row r="1" spans="1:10" ht="15.5" x14ac:dyDescent="0.35">
      <c r="A1" s="20" t="s">
        <v>40</v>
      </c>
      <c r="B1" s="20"/>
      <c r="C1" s="20"/>
      <c r="D1" s="20"/>
      <c r="E1" s="20"/>
      <c r="F1" s="20"/>
      <c r="G1" s="20"/>
      <c r="H1" s="19"/>
      <c r="I1" s="19"/>
      <c r="J1" s="19"/>
    </row>
    <row r="2" spans="1:10" ht="15.5" x14ac:dyDescent="0.35">
      <c r="A2" s="21" t="s">
        <v>41</v>
      </c>
      <c r="B2" s="21"/>
      <c r="C2" s="21"/>
      <c r="D2" s="21"/>
      <c r="E2" s="21"/>
      <c r="F2" s="21"/>
      <c r="G2" s="21"/>
      <c r="H2" s="17"/>
      <c r="I2" s="17"/>
      <c r="J2" s="17"/>
    </row>
    <row r="3" spans="1:10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1"/>
      <c r="E4" s="18" t="s">
        <v>38</v>
      </c>
      <c r="F4" s="1"/>
      <c r="G4" s="18" t="s">
        <v>37</v>
      </c>
      <c r="I4" s="18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5">
      <c r="A6" s="6"/>
      <c r="B6" s="6"/>
      <c r="C6" s="6"/>
      <c r="D6" s="1"/>
      <c r="E6" s="1"/>
      <c r="F6" s="1"/>
      <c r="G6" s="1"/>
      <c r="H6" s="1"/>
      <c r="I6" s="1"/>
      <c r="J6" s="1"/>
    </row>
    <row r="7" spans="1:10" x14ac:dyDescent="0.35">
      <c r="A7" s="1" t="s">
        <v>36</v>
      </c>
      <c r="B7" s="1"/>
      <c r="C7" s="1"/>
      <c r="D7" s="5"/>
      <c r="E7" s="5">
        <v>15880</v>
      </c>
      <c r="F7" s="1"/>
      <c r="G7" s="1"/>
      <c r="H7" s="1"/>
      <c r="I7" s="1"/>
      <c r="J7" s="1"/>
    </row>
    <row r="8" spans="1:10" x14ac:dyDescent="0.35">
      <c r="A8" s="15" t="s">
        <v>35</v>
      </c>
      <c r="B8" s="15"/>
      <c r="C8" s="15"/>
      <c r="D8" s="13"/>
      <c r="E8" s="13">
        <v>2095</v>
      </c>
      <c r="F8" s="1"/>
      <c r="G8" s="1"/>
      <c r="H8" s="1"/>
      <c r="I8" s="1"/>
      <c r="J8" s="1"/>
    </row>
    <row r="9" spans="1:10" x14ac:dyDescent="0.35">
      <c r="A9" s="1" t="s">
        <v>14</v>
      </c>
      <c r="B9" s="1"/>
      <c r="C9" s="1"/>
      <c r="D9" s="5"/>
      <c r="E9" s="5">
        <v>10</v>
      </c>
      <c r="F9" s="1"/>
      <c r="G9" s="1"/>
      <c r="H9" s="1"/>
      <c r="I9" s="1"/>
      <c r="J9" s="1"/>
    </row>
    <row r="10" spans="1:10" x14ac:dyDescent="0.35">
      <c r="A10" s="6" t="s">
        <v>34</v>
      </c>
      <c r="B10" s="6"/>
      <c r="C10" s="6"/>
      <c r="D10" s="5"/>
      <c r="E10" s="5">
        <v>5600</v>
      </c>
      <c r="F10" s="1"/>
      <c r="G10" s="1"/>
      <c r="H10" s="1"/>
      <c r="I10" s="1"/>
      <c r="J10" s="1"/>
    </row>
    <row r="11" spans="1:10" x14ac:dyDescent="0.35">
      <c r="A11" s="15" t="s">
        <v>10</v>
      </c>
      <c r="B11" s="15"/>
      <c r="C11" s="15"/>
      <c r="D11" s="5"/>
      <c r="E11" s="5">
        <v>4483.74</v>
      </c>
      <c r="F11" s="1"/>
      <c r="G11" s="1"/>
      <c r="H11" s="1"/>
      <c r="I11" s="1"/>
      <c r="J11" s="1"/>
    </row>
    <row r="12" spans="1:10" x14ac:dyDescent="0.35">
      <c r="A12" s="15" t="s">
        <v>26</v>
      </c>
      <c r="B12" s="15"/>
      <c r="C12" s="15"/>
      <c r="D12" s="5"/>
      <c r="E12" s="5">
        <v>34</v>
      </c>
      <c r="F12" s="1"/>
      <c r="G12" s="1"/>
      <c r="H12" s="1"/>
      <c r="I12" s="1"/>
      <c r="J12" s="1"/>
    </row>
    <row r="13" spans="1:10" x14ac:dyDescent="0.35">
      <c r="A13" s="1" t="s">
        <v>33</v>
      </c>
      <c r="B13" s="1"/>
      <c r="C13" s="1"/>
      <c r="D13" s="5"/>
      <c r="E13" s="13">
        <v>4349.41</v>
      </c>
      <c r="F13" s="22"/>
      <c r="G13" s="1"/>
      <c r="H13" s="1"/>
      <c r="I13" s="1"/>
      <c r="J13" s="1"/>
    </row>
    <row r="14" spans="1:10" x14ac:dyDescent="0.35">
      <c r="A14" s="1" t="s">
        <v>42</v>
      </c>
      <c r="B14" s="1"/>
      <c r="C14" s="1"/>
      <c r="D14" s="5"/>
      <c r="E14" s="13">
        <f>SUM(E7:E13)</f>
        <v>32452.149999999998</v>
      </c>
      <c r="F14" s="22"/>
      <c r="G14" s="1"/>
      <c r="H14" s="1"/>
      <c r="I14" s="1"/>
      <c r="J14" s="1"/>
    </row>
    <row r="15" spans="1:10" x14ac:dyDescent="0.35">
      <c r="A15" s="1" t="s">
        <v>43</v>
      </c>
      <c r="B15" s="1"/>
      <c r="C15" s="1"/>
      <c r="D15" s="5"/>
      <c r="E15" s="13">
        <v>26460.76</v>
      </c>
      <c r="F15" s="22"/>
      <c r="G15" s="1"/>
      <c r="H15" s="1"/>
      <c r="I15" s="1"/>
      <c r="J15" s="1"/>
    </row>
    <row r="16" spans="1:10" x14ac:dyDescent="0.35">
      <c r="A16" s="1" t="s">
        <v>32</v>
      </c>
      <c r="B16" s="1"/>
      <c r="C16" s="1"/>
      <c r="D16" s="5"/>
      <c r="E16" s="11">
        <f>SUM(E14:E15)</f>
        <v>58912.909999999996</v>
      </c>
      <c r="F16" s="22"/>
      <c r="G16" s="1"/>
      <c r="H16" s="1"/>
      <c r="I16" s="1"/>
      <c r="J16" s="1"/>
    </row>
    <row r="17" spans="1:10" x14ac:dyDescent="0.35">
      <c r="A17" s="1"/>
      <c r="B17" s="1"/>
      <c r="C17" s="1"/>
      <c r="D17" s="1"/>
      <c r="E17" s="22"/>
      <c r="F17" s="22"/>
      <c r="G17" s="1"/>
      <c r="H17" s="1"/>
      <c r="I17" s="1"/>
      <c r="J17" s="1"/>
    </row>
    <row r="18" spans="1:10" x14ac:dyDescent="0.35">
      <c r="A18" s="15" t="s">
        <v>31</v>
      </c>
      <c r="B18" s="15"/>
      <c r="C18" s="15"/>
      <c r="D18" s="1"/>
      <c r="E18" s="1"/>
      <c r="G18" s="22">
        <v>4874.88</v>
      </c>
      <c r="H18" s="1"/>
      <c r="I18" s="1"/>
      <c r="J18" s="1"/>
    </row>
    <row r="19" spans="1:10" x14ac:dyDescent="0.35">
      <c r="A19" s="15" t="s">
        <v>30</v>
      </c>
      <c r="B19" s="15"/>
      <c r="C19" s="15"/>
      <c r="D19" s="1"/>
      <c r="E19" s="1"/>
      <c r="G19" s="22">
        <v>480</v>
      </c>
      <c r="H19" s="1"/>
      <c r="I19" s="1"/>
      <c r="J19" s="1"/>
    </row>
    <row r="20" spans="1:10" x14ac:dyDescent="0.35">
      <c r="A20" s="15" t="s">
        <v>29</v>
      </c>
      <c r="B20" s="15"/>
      <c r="C20" s="15"/>
      <c r="D20" s="1"/>
      <c r="E20" s="1"/>
      <c r="G20" s="22">
        <v>789.75</v>
      </c>
      <c r="H20" s="1"/>
      <c r="I20" s="1"/>
      <c r="J20" s="1"/>
    </row>
    <row r="21" spans="1:10" x14ac:dyDescent="0.35">
      <c r="A21" s="15" t="s">
        <v>28</v>
      </c>
      <c r="B21" s="15"/>
      <c r="C21" s="15"/>
      <c r="D21" s="1"/>
      <c r="E21" s="1"/>
      <c r="G21" s="22">
        <v>350</v>
      </c>
      <c r="H21" s="1"/>
      <c r="I21" s="1"/>
      <c r="J21" s="1"/>
    </row>
    <row r="22" spans="1:10" x14ac:dyDescent="0.35">
      <c r="A22" s="15" t="s">
        <v>27</v>
      </c>
      <c r="B22" s="15"/>
      <c r="C22" s="15"/>
      <c r="D22" s="1"/>
      <c r="E22" s="1"/>
      <c r="G22" s="22">
        <v>1867.55</v>
      </c>
      <c r="H22" s="1"/>
      <c r="I22" s="1"/>
      <c r="J22" s="1"/>
    </row>
    <row r="23" spans="1:10" x14ac:dyDescent="0.35">
      <c r="A23" s="15" t="s">
        <v>26</v>
      </c>
      <c r="B23" s="15"/>
      <c r="C23" s="15"/>
      <c r="G23" s="22">
        <v>1345.32</v>
      </c>
      <c r="H23" s="1"/>
      <c r="I23" s="1"/>
      <c r="J23" s="1"/>
    </row>
    <row r="24" spans="1:10" x14ac:dyDescent="0.35">
      <c r="A24" s="15" t="s">
        <v>25</v>
      </c>
      <c r="B24" s="15"/>
      <c r="C24" s="15"/>
      <c r="D24" s="1"/>
      <c r="E24" s="1"/>
      <c r="G24" s="22">
        <v>527.28</v>
      </c>
      <c r="H24" s="1"/>
      <c r="I24" s="1"/>
      <c r="J24" s="1"/>
    </row>
    <row r="25" spans="1:10" x14ac:dyDescent="0.35">
      <c r="A25" s="15" t="s">
        <v>24</v>
      </c>
      <c r="B25" s="15"/>
      <c r="C25" s="15"/>
      <c r="D25" s="1"/>
      <c r="E25" s="1"/>
      <c r="G25" s="5">
        <v>384</v>
      </c>
      <c r="H25" s="1"/>
      <c r="I25" s="1"/>
      <c r="J25" s="1"/>
    </row>
    <row r="26" spans="1:10" x14ac:dyDescent="0.35">
      <c r="A26" s="15" t="s">
        <v>23</v>
      </c>
      <c r="B26" s="15"/>
      <c r="C26" s="15"/>
      <c r="D26" s="1"/>
      <c r="E26" s="1"/>
      <c r="G26" s="22">
        <v>20</v>
      </c>
      <c r="H26" s="1"/>
      <c r="I26" s="1"/>
      <c r="J26" s="1"/>
    </row>
    <row r="27" spans="1:10" x14ac:dyDescent="0.35">
      <c r="A27" s="15" t="s">
        <v>22</v>
      </c>
      <c r="B27" s="15"/>
      <c r="C27" s="15"/>
      <c r="D27" s="1"/>
      <c r="E27" s="1"/>
      <c r="G27" s="22">
        <v>336</v>
      </c>
      <c r="H27" s="1"/>
      <c r="I27" s="1"/>
      <c r="J27" s="1"/>
    </row>
    <row r="28" spans="1:10" x14ac:dyDescent="0.35">
      <c r="A28" s="15" t="s">
        <v>21</v>
      </c>
      <c r="B28" s="15"/>
      <c r="C28" s="15"/>
      <c r="D28" s="1"/>
      <c r="E28" s="1"/>
      <c r="G28" s="22">
        <v>149</v>
      </c>
      <c r="H28" s="1"/>
      <c r="I28" s="1"/>
      <c r="J28" s="1"/>
    </row>
    <row r="29" spans="1:10" x14ac:dyDescent="0.35">
      <c r="A29" s="15" t="s">
        <v>20</v>
      </c>
      <c r="B29" s="15"/>
      <c r="C29" s="15"/>
      <c r="D29" s="1"/>
      <c r="E29" s="1"/>
      <c r="G29" s="22">
        <v>136.5</v>
      </c>
      <c r="H29" s="1"/>
      <c r="I29" s="1"/>
      <c r="J29" s="1"/>
    </row>
    <row r="30" spans="1:10" x14ac:dyDescent="0.35">
      <c r="A30" s="15" t="s">
        <v>19</v>
      </c>
      <c r="B30" s="15"/>
      <c r="C30" s="15"/>
      <c r="D30" s="1"/>
      <c r="E30" s="1"/>
      <c r="G30" s="22">
        <v>345</v>
      </c>
      <c r="H30" s="1"/>
      <c r="I30" s="1"/>
      <c r="J30" s="1"/>
    </row>
    <row r="31" spans="1:10" x14ac:dyDescent="0.35">
      <c r="A31" s="15" t="s">
        <v>18</v>
      </c>
      <c r="B31" s="15"/>
      <c r="C31" s="15"/>
      <c r="D31" s="1"/>
      <c r="E31" s="1"/>
      <c r="G31" s="22">
        <v>2389.02</v>
      </c>
      <c r="H31" s="1"/>
      <c r="I31" s="1"/>
      <c r="J31" s="1"/>
    </row>
    <row r="32" spans="1:10" x14ac:dyDescent="0.35">
      <c r="A32" s="15" t="s">
        <v>17</v>
      </c>
      <c r="B32" s="15"/>
      <c r="C32" s="15"/>
      <c r="D32" s="22"/>
      <c r="E32" s="22"/>
      <c r="G32" s="22">
        <v>4217</v>
      </c>
      <c r="H32" s="1"/>
      <c r="I32" s="1"/>
      <c r="J32" s="1"/>
    </row>
    <row r="33" spans="1:10" x14ac:dyDescent="0.35">
      <c r="A33" s="15" t="s">
        <v>16</v>
      </c>
      <c r="B33" s="15"/>
      <c r="C33" s="15"/>
      <c r="D33" s="1"/>
      <c r="E33" s="1"/>
      <c r="G33" s="22">
        <v>25</v>
      </c>
      <c r="H33" s="1"/>
      <c r="I33" s="1"/>
      <c r="J33" s="1"/>
    </row>
    <row r="34" spans="1:10" x14ac:dyDescent="0.35">
      <c r="A34" s="15" t="s">
        <v>15</v>
      </c>
      <c r="B34" s="15"/>
      <c r="C34" s="15"/>
      <c r="D34" s="1"/>
      <c r="E34" s="1"/>
      <c r="G34" s="22">
        <v>308.7</v>
      </c>
      <c r="H34" s="1"/>
      <c r="I34" s="1"/>
      <c r="J34" s="1"/>
    </row>
    <row r="35" spans="1:10" x14ac:dyDescent="0.35">
      <c r="A35" s="15" t="s">
        <v>14</v>
      </c>
      <c r="B35" s="15"/>
      <c r="C35" s="15"/>
      <c r="D35" s="1"/>
      <c r="E35" s="1"/>
      <c r="G35" s="22">
        <v>1176.99</v>
      </c>
      <c r="H35" s="1"/>
      <c r="I35" s="1"/>
      <c r="J35" s="1"/>
    </row>
    <row r="36" spans="1:10" x14ac:dyDescent="0.35">
      <c r="A36" s="15" t="s">
        <v>13</v>
      </c>
      <c r="B36" s="15"/>
      <c r="C36" s="15"/>
      <c r="D36" s="1"/>
      <c r="E36" s="1"/>
      <c r="G36" s="22">
        <v>400</v>
      </c>
      <c r="H36" s="1"/>
      <c r="I36" s="1"/>
      <c r="J36" s="1"/>
    </row>
    <row r="37" spans="1:10" x14ac:dyDescent="0.35">
      <c r="A37" s="15" t="s">
        <v>12</v>
      </c>
      <c r="B37" s="15"/>
      <c r="C37" s="15"/>
      <c r="D37" s="1"/>
      <c r="E37" s="1"/>
      <c r="G37" s="22">
        <v>1106.8499999999999</v>
      </c>
      <c r="H37" s="1"/>
      <c r="I37" s="1"/>
      <c r="J37" s="1"/>
    </row>
    <row r="38" spans="1:10" x14ac:dyDescent="0.35">
      <c r="A38" s="15" t="s">
        <v>11</v>
      </c>
      <c r="B38" s="15"/>
      <c r="C38" s="15"/>
      <c r="D38" s="1"/>
      <c r="E38" s="1"/>
      <c r="G38" s="22">
        <v>288</v>
      </c>
      <c r="H38" s="1"/>
      <c r="I38" s="1"/>
      <c r="J38" s="1"/>
    </row>
    <row r="39" spans="1:10" x14ac:dyDescent="0.35">
      <c r="A39" s="15" t="s">
        <v>10</v>
      </c>
      <c r="B39" s="15"/>
      <c r="C39" s="15"/>
      <c r="D39" s="23"/>
      <c r="E39" s="23"/>
      <c r="G39" s="22">
        <v>4490.41</v>
      </c>
      <c r="H39" s="1"/>
      <c r="I39" s="1"/>
      <c r="J39" s="1"/>
    </row>
    <row r="40" spans="1:10" x14ac:dyDescent="0.35">
      <c r="A40" s="15" t="s">
        <v>9</v>
      </c>
      <c r="B40" s="15"/>
      <c r="C40" s="15"/>
      <c r="D40" s="1"/>
      <c r="E40" s="1"/>
      <c r="G40" s="22">
        <v>500</v>
      </c>
      <c r="H40" s="1"/>
      <c r="I40" s="1"/>
      <c r="J40" s="1"/>
    </row>
    <row r="41" spans="1:10" x14ac:dyDescent="0.35">
      <c r="A41" s="15" t="s">
        <v>8</v>
      </c>
      <c r="B41" s="15"/>
      <c r="C41" s="15"/>
      <c r="D41" s="1"/>
      <c r="E41" s="1"/>
      <c r="G41" s="22">
        <v>3221.37</v>
      </c>
      <c r="H41" s="1"/>
      <c r="I41" s="1"/>
      <c r="J41" s="1"/>
    </row>
    <row r="42" spans="1:10" x14ac:dyDescent="0.35">
      <c r="A42" s="15" t="s">
        <v>43</v>
      </c>
      <c r="B42" s="15"/>
      <c r="C42" s="15"/>
      <c r="D42" s="1"/>
      <c r="E42" s="1"/>
      <c r="G42" s="22">
        <v>29522.87</v>
      </c>
      <c r="H42" s="1"/>
      <c r="I42" s="1"/>
      <c r="J42" s="1"/>
    </row>
    <row r="43" spans="1:10" x14ac:dyDescent="0.35">
      <c r="A43" s="1"/>
      <c r="B43" s="1"/>
      <c r="C43" s="1"/>
      <c r="D43" s="3"/>
      <c r="E43" s="3"/>
      <c r="F43" s="1"/>
      <c r="G43" s="24">
        <f>SUM(G18:G42)</f>
        <v>59251.490000000005</v>
      </c>
      <c r="H43" s="24"/>
      <c r="I43" s="1"/>
      <c r="J43" s="1"/>
    </row>
    <row r="44" spans="1:1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D45" s="25" t="s">
        <v>78</v>
      </c>
      <c r="E45" s="25"/>
      <c r="F45" s="25"/>
      <c r="G45" s="25"/>
      <c r="H45" s="9">
        <f>E16-G43</f>
        <v>-338.58000000000902</v>
      </c>
      <c r="I45" s="1"/>
      <c r="J45" s="1"/>
    </row>
    <row r="46" spans="1:10" x14ac:dyDescent="0.35">
      <c r="D46" s="1" t="s">
        <v>6</v>
      </c>
      <c r="E46" s="1"/>
      <c r="F46" s="1"/>
      <c r="G46" s="1"/>
      <c r="H46" s="8">
        <v>17822.04</v>
      </c>
      <c r="I46" s="1"/>
      <c r="J46" s="1"/>
    </row>
    <row r="47" spans="1:10" x14ac:dyDescent="0.35">
      <c r="D47" s="1" t="s">
        <v>5</v>
      </c>
      <c r="E47" s="1"/>
      <c r="F47" s="1"/>
      <c r="G47" s="1"/>
      <c r="H47" s="8">
        <f>SUM(H45:H46)</f>
        <v>17483.459999999992</v>
      </c>
      <c r="I47" s="1"/>
      <c r="J47" s="1"/>
    </row>
    <row r="48" spans="1:10" x14ac:dyDescent="0.35">
      <c r="A48" s="6"/>
      <c r="B48" s="6"/>
      <c r="C48" s="6"/>
      <c r="D48" s="1"/>
      <c r="E48" s="1"/>
      <c r="F48" s="1"/>
      <c r="G48" s="1"/>
      <c r="H48" s="23"/>
      <c r="I48" s="23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2" t="s">
        <v>4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t="s">
        <v>3</v>
      </c>
      <c r="B52" t="s">
        <v>2</v>
      </c>
    </row>
    <row r="54" spans="1:10" x14ac:dyDescent="0.35">
      <c r="A54" t="s">
        <v>1</v>
      </c>
      <c r="B54" t="s">
        <v>0</v>
      </c>
    </row>
  </sheetData>
  <mergeCells count="9">
    <mergeCell ref="A48:C48"/>
    <mergeCell ref="H48:I48"/>
    <mergeCell ref="A50:J50"/>
    <mergeCell ref="A1:G1"/>
    <mergeCell ref="A2:G2"/>
    <mergeCell ref="A6:C6"/>
    <mergeCell ref="A10:C10"/>
    <mergeCell ref="D39:E39"/>
    <mergeCell ref="D43:E43"/>
  </mergeCells>
  <pageMargins left="0.7" right="0.7" top="0.75" bottom="0.75" header="0.3" footer="0.3"/>
  <pageSetup paperSize="9" scale="9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3FE9-EB5A-49D0-B1EB-A2FD3C4B723B}">
  <dimension ref="A1:K24"/>
  <sheetViews>
    <sheetView topLeftCell="A3" workbookViewId="0">
      <selection activeCell="H5" sqref="H5:H8"/>
    </sheetView>
  </sheetViews>
  <sheetFormatPr defaultRowHeight="14.5" x14ac:dyDescent="0.35"/>
  <cols>
    <col min="8" max="9" width="8.90625" bestFit="1" customWidth="1"/>
    <col min="11" max="11" width="8.90625" bestFit="1" customWidth="1"/>
  </cols>
  <sheetData>
    <row r="1" spans="1:11" x14ac:dyDescent="0.35">
      <c r="A1" s="26" t="s">
        <v>44</v>
      </c>
      <c r="B1" s="26"/>
      <c r="C1" s="26"/>
    </row>
    <row r="2" spans="1:11" x14ac:dyDescent="0.35">
      <c r="A2" s="26" t="s">
        <v>45</v>
      </c>
      <c r="B2" s="26"/>
      <c r="C2" s="26"/>
    </row>
    <row r="5" spans="1:11" x14ac:dyDescent="0.35">
      <c r="A5" t="s">
        <v>46</v>
      </c>
      <c r="H5" s="13">
        <v>18408.5</v>
      </c>
    </row>
    <row r="6" spans="1:11" x14ac:dyDescent="0.35">
      <c r="A6" t="s">
        <v>47</v>
      </c>
      <c r="H6" s="14">
        <v>3428.06</v>
      </c>
      <c r="K6" s="27"/>
    </row>
    <row r="7" spans="1:11" x14ac:dyDescent="0.35">
      <c r="A7" t="s">
        <v>48</v>
      </c>
      <c r="H7" s="14">
        <v>124.2</v>
      </c>
    </row>
    <row r="8" spans="1:11" x14ac:dyDescent="0.35">
      <c r="A8" t="s">
        <v>49</v>
      </c>
      <c r="H8" s="14">
        <v>4500</v>
      </c>
    </row>
    <row r="10" spans="1:11" x14ac:dyDescent="0.35">
      <c r="H10" s="28">
        <f>SUM(H5:H9)</f>
        <v>26460.760000000002</v>
      </c>
    </row>
    <row r="12" spans="1:11" x14ac:dyDescent="0.35">
      <c r="A12" s="6" t="s">
        <v>43</v>
      </c>
      <c r="B12" s="6"/>
      <c r="C12" s="6"/>
      <c r="D12" s="6"/>
      <c r="E12" s="6"/>
      <c r="F12" s="1"/>
      <c r="G12" s="1"/>
      <c r="H12" s="1"/>
      <c r="I12" s="22">
        <v>19737.75</v>
      </c>
      <c r="J12" s="22"/>
      <c r="K12" s="22"/>
    </row>
    <row r="13" spans="1:11" x14ac:dyDescent="0.35">
      <c r="A13" s="6" t="s">
        <v>50</v>
      </c>
      <c r="B13" s="6"/>
      <c r="C13" s="6"/>
      <c r="D13" s="6"/>
      <c r="E13" s="6"/>
      <c r="F13" s="23"/>
      <c r="G13" s="23"/>
      <c r="H13" s="23"/>
      <c r="I13" s="22">
        <v>4844.79</v>
      </c>
      <c r="J13" s="22"/>
      <c r="K13" s="22"/>
    </row>
    <row r="14" spans="1:11" x14ac:dyDescent="0.35">
      <c r="A14" s="6" t="s">
        <v>51</v>
      </c>
      <c r="B14" s="6"/>
      <c r="C14" s="6"/>
      <c r="D14" s="6"/>
      <c r="E14" s="6"/>
      <c r="F14" s="1"/>
      <c r="G14" s="1"/>
      <c r="H14" s="1"/>
      <c r="I14" s="22">
        <v>2173.98</v>
      </c>
      <c r="J14" s="22"/>
      <c r="K14" s="22"/>
    </row>
    <row r="15" spans="1:11" x14ac:dyDescent="0.35">
      <c r="A15" s="6" t="s">
        <v>52</v>
      </c>
      <c r="B15" s="6"/>
      <c r="C15" s="6"/>
      <c r="D15" s="6"/>
      <c r="E15" s="6"/>
      <c r="F15" s="1"/>
      <c r="G15" s="1"/>
      <c r="H15" s="1"/>
      <c r="I15" s="22">
        <v>1459.5</v>
      </c>
      <c r="J15" s="22"/>
      <c r="K15" s="22"/>
    </row>
    <row r="16" spans="1:11" x14ac:dyDescent="0.35">
      <c r="A16" s="6" t="s">
        <v>53</v>
      </c>
      <c r="B16" s="6"/>
      <c r="C16" s="6"/>
      <c r="D16" s="6"/>
      <c r="E16" s="6"/>
      <c r="F16" s="23"/>
      <c r="G16" s="23"/>
      <c r="H16" s="23"/>
      <c r="I16" s="22">
        <v>1306.8499999999999</v>
      </c>
      <c r="J16" s="22"/>
      <c r="K16" s="22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t="s">
        <v>54</v>
      </c>
      <c r="I18" s="28">
        <f>SUM(I12:I17)</f>
        <v>29522.87</v>
      </c>
    </row>
    <row r="20" spans="1:11" x14ac:dyDescent="0.35">
      <c r="A20" t="s">
        <v>55</v>
      </c>
      <c r="I20" s="27">
        <f>H10-I18</f>
        <v>-3062.1099999999969</v>
      </c>
    </row>
    <row r="22" spans="1:11" x14ac:dyDescent="0.35">
      <c r="D22" t="s">
        <v>56</v>
      </c>
      <c r="F22">
        <v>16891.05</v>
      </c>
    </row>
    <row r="23" spans="1:11" x14ac:dyDescent="0.35">
      <c r="D23" t="s">
        <v>57</v>
      </c>
      <c r="F23" s="27">
        <f>I20</f>
        <v>-3062.1099999999969</v>
      </c>
    </row>
    <row r="24" spans="1:11" x14ac:dyDescent="0.35">
      <c r="D24" t="s">
        <v>58</v>
      </c>
      <c r="F24">
        <f>F22+F23</f>
        <v>13828.940000000002</v>
      </c>
    </row>
  </sheetData>
  <mergeCells count="7">
    <mergeCell ref="A12:E12"/>
    <mergeCell ref="A13:E13"/>
    <mergeCell ref="F13:H13"/>
    <mergeCell ref="A14:E14"/>
    <mergeCell ref="A15:E15"/>
    <mergeCell ref="A16:E16"/>
    <mergeCell ref="F16:H16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78E3-9537-4692-82E7-E4468DE2A375}">
  <sheetPr>
    <pageSetUpPr fitToPage="1"/>
  </sheetPr>
  <dimension ref="A1:O34"/>
  <sheetViews>
    <sheetView tabSelected="1" workbookViewId="0">
      <selection activeCell="E21" sqref="E21"/>
    </sheetView>
  </sheetViews>
  <sheetFormatPr defaultRowHeight="14.5" x14ac:dyDescent="0.35"/>
  <cols>
    <col min="7" max="7" width="10.08984375" customWidth="1"/>
    <col min="9" max="9" width="8.90625" bestFit="1" customWidth="1"/>
  </cols>
  <sheetData>
    <row r="1" spans="1:13" x14ac:dyDescent="0.35">
      <c r="A1" t="s">
        <v>59</v>
      </c>
      <c r="D1" t="s">
        <v>40</v>
      </c>
    </row>
    <row r="3" spans="1:13" ht="15.5" x14ac:dyDescent="0.35">
      <c r="A3" t="s">
        <v>60</v>
      </c>
      <c r="D3" s="29" t="s">
        <v>61</v>
      </c>
      <c r="E3" s="29"/>
      <c r="F3" s="29"/>
      <c r="G3" s="29"/>
      <c r="H3" s="1"/>
      <c r="I3" s="1"/>
      <c r="J3" s="1"/>
      <c r="K3" s="1"/>
      <c r="L3" s="1"/>
      <c r="M3" s="1"/>
    </row>
    <row r="4" spans="1:13" x14ac:dyDescent="0.35"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5">
      <c r="D5" s="6" t="s">
        <v>62</v>
      </c>
      <c r="E5" s="6"/>
      <c r="F5" s="6"/>
      <c r="G5" s="6"/>
      <c r="H5" s="1"/>
      <c r="I5" s="22">
        <v>17822.04</v>
      </c>
      <c r="J5" s="22"/>
      <c r="K5" s="1"/>
      <c r="L5" s="1"/>
      <c r="M5" s="1"/>
    </row>
    <row r="6" spans="1:13" x14ac:dyDescent="0.35">
      <c r="D6" s="4" t="s">
        <v>63</v>
      </c>
      <c r="E6" s="4"/>
      <c r="F6" s="1"/>
      <c r="G6" s="1"/>
      <c r="H6" s="1"/>
      <c r="I6" s="1"/>
      <c r="J6" s="1"/>
      <c r="K6" s="1"/>
      <c r="L6" s="1"/>
      <c r="M6" s="1"/>
    </row>
    <row r="7" spans="1:13" x14ac:dyDescent="0.35">
      <c r="D7" s="6" t="s">
        <v>64</v>
      </c>
      <c r="E7" s="6"/>
      <c r="F7" s="6"/>
      <c r="G7" s="6"/>
      <c r="H7" s="1"/>
      <c r="I7" s="22">
        <v>58912.91</v>
      </c>
      <c r="J7" s="22"/>
      <c r="K7" s="1"/>
      <c r="L7" s="1"/>
      <c r="M7" s="1"/>
    </row>
    <row r="8" spans="1:13" x14ac:dyDescent="0.35">
      <c r="D8" s="1" t="s">
        <v>65</v>
      </c>
      <c r="E8" s="1"/>
      <c r="F8" s="1"/>
      <c r="G8" s="1"/>
      <c r="H8" s="1"/>
      <c r="I8" s="22">
        <f>SUM(I5:I7)</f>
        <v>76734.950000000012</v>
      </c>
      <c r="J8" s="22"/>
      <c r="K8" s="1"/>
      <c r="L8" s="1"/>
      <c r="M8" s="1"/>
    </row>
    <row r="9" spans="1:13" x14ac:dyDescent="0.35">
      <c r="D9" s="4" t="s">
        <v>66</v>
      </c>
      <c r="E9" s="4"/>
      <c r="F9" s="4"/>
      <c r="G9" s="4"/>
      <c r="H9" s="1"/>
      <c r="I9" s="1"/>
      <c r="J9" s="1"/>
      <c r="K9" s="1"/>
      <c r="L9" s="1"/>
      <c r="M9" s="1"/>
    </row>
    <row r="10" spans="1:13" x14ac:dyDescent="0.35">
      <c r="D10" s="6" t="s">
        <v>67</v>
      </c>
      <c r="E10" s="6"/>
      <c r="F10" s="6"/>
      <c r="G10" s="6"/>
      <c r="H10" s="1"/>
      <c r="I10" s="30">
        <v>59251.49</v>
      </c>
      <c r="J10" s="30"/>
      <c r="K10" s="1"/>
      <c r="L10" s="31"/>
      <c r="M10" s="1"/>
    </row>
    <row r="11" spans="1:13" x14ac:dyDescent="0.35">
      <c r="D11" s="1"/>
      <c r="E11" s="1"/>
      <c r="F11" s="1"/>
      <c r="G11" s="1"/>
      <c r="H11" s="1"/>
      <c r="I11" s="30"/>
      <c r="J11" s="30"/>
      <c r="K11" s="1"/>
      <c r="L11" s="1"/>
      <c r="M11" s="1"/>
    </row>
    <row r="12" spans="1:13" x14ac:dyDescent="0.35">
      <c r="D12" s="32" t="s">
        <v>68</v>
      </c>
      <c r="E12" s="32"/>
      <c r="F12" s="32"/>
      <c r="G12" s="32"/>
      <c r="H12" s="1"/>
      <c r="I12" s="30">
        <f>I8-I10</f>
        <v>17483.460000000014</v>
      </c>
      <c r="J12" s="30"/>
      <c r="K12" s="1"/>
      <c r="L12" s="31"/>
      <c r="M12" s="1"/>
    </row>
    <row r="13" spans="1:13" x14ac:dyDescent="0.35">
      <c r="D13" s="33" t="s">
        <v>69</v>
      </c>
      <c r="E13" s="33"/>
      <c r="F13" s="33"/>
      <c r="G13" s="33"/>
      <c r="H13" s="1"/>
      <c r="I13" s="1"/>
      <c r="J13" s="1"/>
      <c r="K13" s="1"/>
      <c r="L13" s="1"/>
      <c r="M13" s="1"/>
    </row>
    <row r="14" spans="1:13" x14ac:dyDescent="0.35"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5">
      <c r="D15" s="33" t="s">
        <v>70</v>
      </c>
      <c r="E15" s="33"/>
      <c r="F15" s="33"/>
      <c r="G15" s="33"/>
      <c r="H15" s="1"/>
      <c r="I15" s="1"/>
      <c r="J15" s="1"/>
      <c r="K15" s="1"/>
      <c r="L15" s="1"/>
      <c r="M15" s="1"/>
    </row>
    <row r="16" spans="1:13" x14ac:dyDescent="0.35"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5" x14ac:dyDescent="0.35">
      <c r="D17" s="6" t="s">
        <v>71</v>
      </c>
      <c r="E17" s="6"/>
      <c r="F17" s="6"/>
      <c r="G17" s="6"/>
      <c r="H17" s="1"/>
      <c r="I17" s="1"/>
      <c r="J17" s="1"/>
      <c r="K17" s="1">
        <v>0.57999999999999996</v>
      </c>
      <c r="L17" s="1"/>
      <c r="M17" s="1"/>
    </row>
    <row r="18" spans="1:15" x14ac:dyDescent="0.35">
      <c r="D18" s="6" t="s">
        <v>72</v>
      </c>
      <c r="E18" s="6"/>
      <c r="F18" s="6"/>
      <c r="G18" s="6"/>
      <c r="H18" s="1"/>
      <c r="I18" s="1"/>
      <c r="J18" s="1"/>
      <c r="K18" s="1">
        <v>11229.87</v>
      </c>
      <c r="L18" s="1"/>
      <c r="M18" s="23"/>
      <c r="N18" s="23"/>
      <c r="O18" s="23"/>
    </row>
    <row r="19" spans="1:15" x14ac:dyDescent="0.35">
      <c r="D19" s="6" t="s">
        <v>73</v>
      </c>
      <c r="E19" s="6"/>
      <c r="F19" s="6"/>
      <c r="G19" s="6"/>
      <c r="H19" s="1"/>
      <c r="I19" s="1"/>
      <c r="J19" s="1"/>
      <c r="K19" s="1">
        <v>7794.49</v>
      </c>
      <c r="L19" s="1"/>
      <c r="M19" s="23"/>
      <c r="N19" s="23"/>
      <c r="O19" s="23"/>
    </row>
    <row r="20" spans="1:15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35">
      <c r="D21" s="1"/>
      <c r="E21" s="1"/>
      <c r="F21" s="1"/>
      <c r="G21" s="1"/>
      <c r="H21" s="1"/>
      <c r="I21" s="1"/>
      <c r="J21" s="3">
        <f>SUM(K17:K19)</f>
        <v>19024.940000000002</v>
      </c>
      <c r="K21" s="3"/>
      <c r="L21" s="1"/>
      <c r="M21" s="1"/>
    </row>
    <row r="22" spans="1:15" x14ac:dyDescent="0.3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 x14ac:dyDescent="0.35">
      <c r="D23" s="33" t="s">
        <v>74</v>
      </c>
      <c r="E23" s="33"/>
      <c r="F23" s="33"/>
      <c r="G23" s="33"/>
      <c r="H23" s="1"/>
      <c r="I23" s="1"/>
      <c r="J23" s="23">
        <v>1541.48</v>
      </c>
      <c r="K23" s="23"/>
      <c r="L23" s="31"/>
      <c r="M23" s="1"/>
    </row>
    <row r="24" spans="1:15" x14ac:dyDescent="0.3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 x14ac:dyDescent="0.35">
      <c r="D25" s="1"/>
      <c r="E25" s="1" t="s">
        <v>32</v>
      </c>
      <c r="F25" s="1"/>
      <c r="G25" s="1"/>
      <c r="H25" s="1"/>
      <c r="I25" s="1"/>
      <c r="J25" s="23">
        <f>J21-J23</f>
        <v>17483.460000000003</v>
      </c>
      <c r="K25" s="23"/>
      <c r="L25" s="1"/>
      <c r="M25" s="1"/>
    </row>
    <row r="26" spans="1:15" x14ac:dyDescent="0.35"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x14ac:dyDescent="0.35">
      <c r="D27" s="33" t="s">
        <v>75</v>
      </c>
      <c r="E27" s="33"/>
      <c r="F27" s="33"/>
      <c r="G27" s="33"/>
      <c r="H27" s="1"/>
      <c r="I27" s="1"/>
      <c r="J27" s="23">
        <v>0</v>
      </c>
      <c r="K27" s="23"/>
      <c r="L27" s="1"/>
      <c r="M27" s="1"/>
    </row>
    <row r="28" spans="1:15" x14ac:dyDescent="0.35"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x14ac:dyDescent="0.35">
      <c r="D29" s="4" t="s">
        <v>76</v>
      </c>
      <c r="E29" s="4"/>
      <c r="F29" s="4"/>
      <c r="G29" s="4"/>
      <c r="H29" s="1"/>
      <c r="I29" s="1"/>
      <c r="J29" s="3">
        <f>J21-J23+J27</f>
        <v>17483.460000000003</v>
      </c>
      <c r="K29" s="3"/>
      <c r="L29" s="1"/>
      <c r="M29" s="1"/>
    </row>
    <row r="30" spans="1:15" x14ac:dyDescent="0.3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x14ac:dyDescent="0.35">
      <c r="A31" t="s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</row>
    <row r="34" spans="1:1" x14ac:dyDescent="0.35">
      <c r="A34" t="s">
        <v>77</v>
      </c>
    </row>
  </sheetData>
  <mergeCells count="22">
    <mergeCell ref="D27:G27"/>
    <mergeCell ref="J27:K27"/>
    <mergeCell ref="D29:G29"/>
    <mergeCell ref="J29:K29"/>
    <mergeCell ref="D19:G19"/>
    <mergeCell ref="M19:O19"/>
    <mergeCell ref="J21:K21"/>
    <mergeCell ref="D23:G23"/>
    <mergeCell ref="J23:K23"/>
    <mergeCell ref="J25:K25"/>
    <mergeCell ref="D12:G12"/>
    <mergeCell ref="D13:G13"/>
    <mergeCell ref="D15:G15"/>
    <mergeCell ref="D17:G17"/>
    <mergeCell ref="D18:G18"/>
    <mergeCell ref="M18:O18"/>
    <mergeCell ref="D3:G3"/>
    <mergeCell ref="D5:G5"/>
    <mergeCell ref="D6:E6"/>
    <mergeCell ref="D7:G7"/>
    <mergeCell ref="D9:G9"/>
    <mergeCell ref="D10:G10"/>
  </mergeCells>
  <pageMargins left="0.7" right="0.7" top="0.75" bottom="0.75" header="0.3" footer="0.3"/>
  <pageSetup paperSize="9" scale="9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SPC</vt:lpstr>
      <vt:lpstr>SPC1</vt:lpstr>
      <vt:lpstr>Lengthsman</vt:lpstr>
      <vt:lpstr>Bank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Sabden PC</dc:creator>
  <cp:lastModifiedBy>Sabden PC</cp:lastModifiedBy>
  <dcterms:created xsi:type="dcterms:W3CDTF">2023-07-30T23:10:32Z</dcterms:created>
  <dcterms:modified xsi:type="dcterms:W3CDTF">2023-07-30T23:18:35Z</dcterms:modified>
</cp:coreProperties>
</file>